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<sst xmlns="http://schemas.openxmlformats.org/spreadsheetml/2006/main" count="10" uniqueCount="10">
  <si>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Years</t>
  </si>
  <si>
    <t>Days so far</t>
  </si>
  <si>
    <t>Mean Yrs</t>
  </si>
  <si>
    <t>Mean Mths</t>
  </si>
  <si>
    <t>Solar Diff</t>
  </si>
  <si>
    <t>Lunar Diff</t>
  </si>
  <si>
    <t>Mean Yr</t>
  </si>
  <si>
    <t>Mean Mth</t>
  </si>
  <si>
    <t>Months in Yr</t>
  </si>
  <si>
    <t>Days in Yr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</si>
</sst>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L2" sqref="L2"/>
    </sheetView>
  </sheetViews>
  <sheetFormatPr defaultColWidth="9.140625" defaultRowHeight="12.75"/>
  <cols>
    <col min="1" max="1" width="6.28125" style="0" customWidth="1"/>
    <col min="2" max="2" width="12.421875" style="3" customWidth="1"/>
    <col min="3" max="3" width="10.00390625" style="5" customWidth="1"/>
    <col min="4" max="4" width="2.7109375" style="0" customWidth="1"/>
    <col min="5" max="5" width="11.57421875" style="0" customWidth="1"/>
    <col min="6" max="6" width="3.28125" style="0" customWidth="1"/>
    <col min="7" max="7" width="10.140625" style="0" customWidth="1"/>
    <col min="8" max="8" width="11.421875" style="0" customWidth="1"/>
    <col min="9" max="9" width="10.7109375" style="0" customWidth="1"/>
    <col min="10" max="10" width="12.57421875" style="0" customWidth="1"/>
    <col min="11" max="11" width="9.7109375" style="1" customWidth="1"/>
    <col min="12" max="12" width="10.140625" style="1" customWidth="1"/>
  </cols>
  <sheetData>
    <row r="1" spans="1:12" s="1" customFormat="1" ht="12.75">
      <c r="A1" s="1" t="s">
        <v>0</v>
      </c>
      <c r="B1" s="2" t="s">
        <v>8</v>
      </c>
      <c r="C1" s="4" t="s">
        <v>9</v>
      </c>
      <c r="E1" s="1" t="s">
        <v>1</v>
      </c>
      <c r="G1" s="1" t="s">
        <v>6</v>
      </c>
      <c r="H1" s="1" t="s">
        <v>7</v>
      </c>
      <c r="I1" s="1" t="s">
        <v>2</v>
      </c>
      <c r="J1" s="1" t="s">
        <v>3</v>
      </c>
      <c r="K1" s="1" t="s">
        <v>4</v>
      </c>
      <c r="L1" s="1" t="s">
        <v>5</v>
      </c>
    </row>
    <row r="2" spans="1:10" ht="12.75">
      <c r="A2">
        <v>0</v>
      </c>
      <c r="B2" s="3">
        <v>0</v>
      </c>
      <c r="C2" s="5">
        <v>0</v>
      </c>
      <c r="E2">
        <v>0</v>
      </c>
      <c r="G2">
        <f>365.2422</f>
        <v>365.2422</v>
      </c>
      <c r="H2">
        <f>25101/850</f>
        <v>29.53058823529412</v>
      </c>
      <c r="I2">
        <v>0</v>
      </c>
      <c r="J2">
        <v>0</v>
      </c>
    </row>
    <row r="3" spans="1:12" ht="12.75">
      <c r="A3">
        <f aca="true" t="shared" si="0" ref="A3:A9">A2+1</f>
        <v>1</v>
      </c>
      <c r="B3" s="3">
        <v>12</v>
      </c>
      <c r="C3" s="5">
        <v>354</v>
      </c>
      <c r="E3">
        <f aca="true" t="shared" si="1" ref="E3:E9">E2+C3</f>
        <v>354</v>
      </c>
      <c r="G3">
        <f>G2</f>
        <v>365.2422</v>
      </c>
      <c r="H3">
        <f>H2</f>
        <v>29.53058823529412</v>
      </c>
      <c r="I3">
        <f aca="true" t="shared" si="2" ref="I3:I9">I2+G3</f>
        <v>365.2422</v>
      </c>
      <c r="J3">
        <f aca="true" t="shared" si="3" ref="J3:J9">J2+H3*B3</f>
        <v>354.3670588235294</v>
      </c>
      <c r="K3" s="1">
        <f aca="true" t="shared" si="4" ref="K3:K9">I3-E3</f>
        <v>11.242200000000025</v>
      </c>
      <c r="L3" s="1">
        <f aca="true" t="shared" si="5" ref="L3:L9">J3-E3</f>
        <v>0.367058823529419</v>
      </c>
    </row>
    <row r="4" spans="1:12" ht="12.75">
      <c r="A4">
        <f t="shared" si="0"/>
        <v>2</v>
      </c>
      <c r="B4" s="3">
        <v>13</v>
      </c>
      <c r="C4" s="5">
        <v>384</v>
      </c>
      <c r="E4">
        <f t="shared" si="1"/>
        <v>738</v>
      </c>
      <c r="G4">
        <f>G3</f>
        <v>365.2422</v>
      </c>
      <c r="H4">
        <f>H3</f>
        <v>29.53058823529412</v>
      </c>
      <c r="I4">
        <f t="shared" si="2"/>
        <v>730.4844</v>
      </c>
      <c r="J4">
        <f t="shared" si="3"/>
        <v>738.2647058823529</v>
      </c>
      <c r="K4" s="1">
        <f t="shared" si="4"/>
        <v>-7.515599999999949</v>
      </c>
      <c r="L4" s="1">
        <f t="shared" si="5"/>
        <v>0.2647058823529278</v>
      </c>
    </row>
    <row r="5" spans="1:12" ht="12.75">
      <c r="A5">
        <f t="shared" si="0"/>
        <v>3</v>
      </c>
      <c r="B5" s="3">
        <v>12</v>
      </c>
      <c r="C5" s="5">
        <v>355</v>
      </c>
      <c r="E5">
        <f t="shared" si="1"/>
        <v>1093</v>
      </c>
      <c r="G5">
        <f>G4</f>
        <v>365.2422</v>
      </c>
      <c r="H5">
        <f>H4</f>
        <v>29.53058823529412</v>
      </c>
      <c r="I5">
        <f t="shared" si="2"/>
        <v>1095.7266</v>
      </c>
      <c r="J5">
        <f t="shared" si="3"/>
        <v>1092.6317647058822</v>
      </c>
      <c r="K5" s="1">
        <f t="shared" si="4"/>
        <v>2.726599999999962</v>
      </c>
      <c r="L5" s="1">
        <f t="shared" si="5"/>
        <v>-0.3682352941177669</v>
      </c>
    </row>
    <row r="6" spans="1:12" ht="12.75">
      <c r="A6">
        <f t="shared" si="0"/>
        <v>4</v>
      </c>
      <c r="B6" s="3">
        <v>12</v>
      </c>
      <c r="C6" s="5">
        <v>354</v>
      </c>
      <c r="E6">
        <f t="shared" si="1"/>
        <v>1447</v>
      </c>
      <c r="G6">
        <f>G5</f>
        <v>365.2422</v>
      </c>
      <c r="H6">
        <f>H5</f>
        <v>29.53058823529412</v>
      </c>
      <c r="I6">
        <f t="shared" si="2"/>
        <v>1460.9688</v>
      </c>
      <c r="J6">
        <f t="shared" si="3"/>
        <v>1446.9988235294118</v>
      </c>
      <c r="K6" s="1">
        <f t="shared" si="4"/>
        <v>13.968800000000101</v>
      </c>
      <c r="L6" s="1">
        <f t="shared" si="5"/>
        <v>-0.0011764705882342241</v>
      </c>
    </row>
    <row r="7" spans="1:12" ht="12.75">
      <c r="A7">
        <f t="shared" si="0"/>
        <v>5</v>
      </c>
      <c r="B7" s="3">
        <v>13</v>
      </c>
      <c r="C7" s="5">
        <v>384</v>
      </c>
      <c r="E7">
        <f t="shared" si="1"/>
        <v>1831</v>
      </c>
      <c r="G7">
        <f>G6</f>
        <v>365.2422</v>
      </c>
      <c r="H7">
        <f>H6</f>
        <v>29.53058823529412</v>
      </c>
      <c r="I7">
        <f t="shared" si="2"/>
        <v>1826.2110000000002</v>
      </c>
      <c r="J7">
        <f t="shared" si="3"/>
        <v>1830.8964705882354</v>
      </c>
      <c r="K7" s="1">
        <f t="shared" si="4"/>
        <v>-4.78899999999976</v>
      </c>
      <c r="L7" s="1">
        <f t="shared" si="5"/>
        <v>-0.10352941176461172</v>
      </c>
    </row>
    <row r="8" spans="1:12" ht="12.75">
      <c r="A8">
        <f t="shared" si="0"/>
        <v>6</v>
      </c>
      <c r="B8" s="3">
        <v>12</v>
      </c>
      <c r="C8" s="5">
        <v>354</v>
      </c>
      <c r="E8">
        <f t="shared" si="1"/>
        <v>2185</v>
      </c>
      <c r="G8">
        <f>G7</f>
        <v>365.2422</v>
      </c>
      <c r="H8">
        <f>H7</f>
        <v>29.53058823529412</v>
      </c>
      <c r="I8">
        <f t="shared" si="2"/>
        <v>2191.4532000000004</v>
      </c>
      <c r="J8">
        <f t="shared" si="3"/>
        <v>2185.263529411765</v>
      </c>
      <c r="K8" s="1">
        <f t="shared" si="4"/>
        <v>6.453200000000379</v>
      </c>
      <c r="L8" s="1">
        <f t="shared" si="5"/>
        <v>0.26352941176492095</v>
      </c>
    </row>
    <row r="9" spans="1:12" ht="12.75">
      <c r="A9">
        <f t="shared" si="0"/>
        <v>7</v>
      </c>
      <c r="B9" s="3">
        <v>13</v>
      </c>
      <c r="C9" s="5">
        <v>384</v>
      </c>
      <c r="E9">
        <f t="shared" si="1"/>
        <v>2569</v>
      </c>
      <c r="G9">
        <f>G8</f>
        <v>365.2422</v>
      </c>
      <c r="H9">
        <f>H8</f>
        <v>29.53058823529412</v>
      </c>
      <c r="I9">
        <f t="shared" si="2"/>
        <v>2556.6954000000005</v>
      </c>
      <c r="J9">
        <f t="shared" si="3"/>
        <v>2569.1611764705885</v>
      </c>
      <c r="K9" s="1">
        <f t="shared" si="4"/>
        <v>-12.304599999999482</v>
      </c>
      <c r="L9" s="1">
        <f t="shared" si="5"/>
        <v>0.16117647058854345</v>
      </c>
    </row>
    <row r="10" spans="1:12" ht="12.75">
      <c r="A10">
        <f aca="true" t="shared" si="6" ref="A10:A19">A9+1</f>
        <v>8</v>
      </c>
      <c r="B10" s="3">
        <v>12</v>
      </c>
      <c r="C10" s="5">
        <v>355</v>
      </c>
      <c r="E10">
        <f aca="true" t="shared" si="7" ref="E10:E19">E9+C10</f>
        <v>2924</v>
      </c>
      <c r="G10">
        <f>G9</f>
        <v>365.2422</v>
      </c>
      <c r="H10">
        <f>H9</f>
        <v>29.53058823529412</v>
      </c>
      <c r="I10">
        <f aca="true" t="shared" si="8" ref="I10:I19">I9+G10</f>
        <v>2921.9376000000007</v>
      </c>
      <c r="J10">
        <f aca="true" t="shared" si="9" ref="J10:J19">J9+H10*B10</f>
        <v>2923.528235294118</v>
      </c>
      <c r="K10" s="1">
        <f aca="true" t="shared" si="10" ref="K10:K19">I10-E10</f>
        <v>-2.062399999999343</v>
      </c>
      <c r="L10" s="1">
        <f aca="true" t="shared" si="11" ref="L10:L19">J10-E10</f>
        <v>-0.4717647058819239</v>
      </c>
    </row>
    <row r="11" spans="1:12" ht="12.75">
      <c r="A11">
        <f t="shared" si="6"/>
        <v>9</v>
      </c>
      <c r="B11" s="3">
        <v>12</v>
      </c>
      <c r="C11" s="5">
        <v>354</v>
      </c>
      <c r="E11">
        <f t="shared" si="7"/>
        <v>3278</v>
      </c>
      <c r="G11">
        <f>G10</f>
        <v>365.2422</v>
      </c>
      <c r="H11">
        <f>H10</f>
        <v>29.53058823529412</v>
      </c>
      <c r="I11">
        <f t="shared" si="8"/>
        <v>3287.179800000001</v>
      </c>
      <c r="J11">
        <f t="shared" si="9"/>
        <v>3277.8952941176476</v>
      </c>
      <c r="K11" s="1">
        <f t="shared" si="10"/>
        <v>9.179800000000796</v>
      </c>
      <c r="L11" s="1">
        <f t="shared" si="11"/>
        <v>-0.1047058823523912</v>
      </c>
    </row>
    <row r="12" spans="1:12" ht="12.75">
      <c r="A12">
        <f t="shared" si="6"/>
        <v>10</v>
      </c>
      <c r="B12" s="3">
        <v>13</v>
      </c>
      <c r="C12" s="5">
        <v>384</v>
      </c>
      <c r="E12">
        <f t="shared" si="7"/>
        <v>3662</v>
      </c>
      <c r="G12">
        <f>G11</f>
        <v>365.2422</v>
      </c>
      <c r="H12">
        <f>H11</f>
        <v>29.53058823529412</v>
      </c>
      <c r="I12">
        <f t="shared" si="8"/>
        <v>3652.422000000001</v>
      </c>
      <c r="J12">
        <f t="shared" si="9"/>
        <v>3661.7929411764712</v>
      </c>
      <c r="K12" s="1">
        <f t="shared" si="10"/>
        <v>-9.577999999999065</v>
      </c>
      <c r="L12" s="1">
        <f t="shared" si="11"/>
        <v>-0.2070588235287687</v>
      </c>
    </row>
    <row r="13" spans="1:12" ht="12.75">
      <c r="A13">
        <f t="shared" si="6"/>
        <v>11</v>
      </c>
      <c r="B13" s="3">
        <v>12</v>
      </c>
      <c r="C13" s="5">
        <v>354</v>
      </c>
      <c r="E13">
        <f t="shared" si="7"/>
        <v>4016</v>
      </c>
      <c r="G13">
        <f>G12</f>
        <v>365.2422</v>
      </c>
      <c r="H13">
        <f>H12</f>
        <v>29.53058823529412</v>
      </c>
      <c r="I13">
        <f t="shared" si="8"/>
        <v>4017.664200000001</v>
      </c>
      <c r="J13">
        <f t="shared" si="9"/>
        <v>4016.1600000000008</v>
      </c>
      <c r="K13" s="1">
        <f t="shared" si="10"/>
        <v>1.664200000001074</v>
      </c>
      <c r="L13" s="1">
        <f t="shared" si="11"/>
        <v>0.16000000000076398</v>
      </c>
    </row>
    <row r="14" spans="1:12" ht="12.75">
      <c r="A14">
        <f t="shared" si="6"/>
        <v>12</v>
      </c>
      <c r="B14" s="3">
        <v>12</v>
      </c>
      <c r="C14" s="5">
        <v>355</v>
      </c>
      <c r="E14">
        <f t="shared" si="7"/>
        <v>4371</v>
      </c>
      <c r="G14">
        <f>G13</f>
        <v>365.2422</v>
      </c>
      <c r="H14">
        <f>H13</f>
        <v>29.53058823529412</v>
      </c>
      <c r="I14">
        <f t="shared" si="8"/>
        <v>4382.906400000001</v>
      </c>
      <c r="J14">
        <f t="shared" si="9"/>
        <v>4370.52705882353</v>
      </c>
      <c r="K14" s="1">
        <f t="shared" si="10"/>
        <v>11.906400000000758</v>
      </c>
      <c r="L14" s="1">
        <f t="shared" si="11"/>
        <v>-0.4729411764701581</v>
      </c>
    </row>
    <row r="15" spans="1:12" ht="12.75">
      <c r="A15">
        <f t="shared" si="6"/>
        <v>13</v>
      </c>
      <c r="B15" s="3">
        <v>13</v>
      </c>
      <c r="C15" s="5">
        <v>384</v>
      </c>
      <c r="E15">
        <f t="shared" si="7"/>
        <v>4755</v>
      </c>
      <c r="G15">
        <f>G14</f>
        <v>365.2422</v>
      </c>
      <c r="H15">
        <f>H14</f>
        <v>29.53058823529412</v>
      </c>
      <c r="I15">
        <f t="shared" si="8"/>
        <v>4748.1486</v>
      </c>
      <c r="J15">
        <f t="shared" si="9"/>
        <v>4754.424705882353</v>
      </c>
      <c r="K15" s="1">
        <f t="shared" si="10"/>
        <v>-6.851399999999558</v>
      </c>
      <c r="L15" s="1">
        <f t="shared" si="11"/>
        <v>-0.5752941176469903</v>
      </c>
    </row>
    <row r="16" spans="1:12" ht="12.75">
      <c r="A16">
        <f t="shared" si="6"/>
        <v>14</v>
      </c>
      <c r="B16" s="3">
        <v>12</v>
      </c>
      <c r="C16" s="5">
        <v>354</v>
      </c>
      <c r="E16">
        <f t="shared" si="7"/>
        <v>5109</v>
      </c>
      <c r="G16">
        <f>G15</f>
        <v>365.2422</v>
      </c>
      <c r="H16">
        <f>H15</f>
        <v>29.53058823529412</v>
      </c>
      <c r="I16">
        <f t="shared" si="8"/>
        <v>5113.3908</v>
      </c>
      <c r="J16">
        <f t="shared" si="9"/>
        <v>5108.791764705882</v>
      </c>
      <c r="K16" s="1">
        <f t="shared" si="10"/>
        <v>4.390800000000127</v>
      </c>
      <c r="L16" s="1">
        <f t="shared" si="11"/>
        <v>-0.20823529411791242</v>
      </c>
    </row>
    <row r="17" spans="1:12" ht="12.75">
      <c r="A17">
        <f t="shared" si="6"/>
        <v>15</v>
      </c>
      <c r="B17" s="3">
        <v>13</v>
      </c>
      <c r="C17" s="5">
        <v>384</v>
      </c>
      <c r="E17">
        <f t="shared" si="7"/>
        <v>5493</v>
      </c>
      <c r="G17">
        <f>G16</f>
        <v>365.2422</v>
      </c>
      <c r="H17">
        <f>H16</f>
        <v>29.53058823529412</v>
      </c>
      <c r="I17">
        <f t="shared" si="8"/>
        <v>5478.633</v>
      </c>
      <c r="J17">
        <f t="shared" si="9"/>
        <v>5492.689411764705</v>
      </c>
      <c r="K17" s="1">
        <f t="shared" si="10"/>
        <v>-14.36700000000019</v>
      </c>
      <c r="L17" s="1">
        <f t="shared" si="11"/>
        <v>-0.31058823529474466</v>
      </c>
    </row>
    <row r="18" spans="1:12" ht="12.75">
      <c r="A18">
        <f t="shared" si="6"/>
        <v>16</v>
      </c>
      <c r="B18" s="3">
        <v>12</v>
      </c>
      <c r="C18" s="5">
        <v>354</v>
      </c>
      <c r="E18">
        <f t="shared" si="7"/>
        <v>5847</v>
      </c>
      <c r="G18">
        <f>G17</f>
        <v>365.2422</v>
      </c>
      <c r="H18">
        <f>H17</f>
        <v>29.53058823529412</v>
      </c>
      <c r="I18">
        <f t="shared" si="8"/>
        <v>5843.8751999999995</v>
      </c>
      <c r="J18">
        <f t="shared" si="9"/>
        <v>5847.056470588234</v>
      </c>
      <c r="K18" s="1">
        <f t="shared" si="10"/>
        <v>-3.124800000000505</v>
      </c>
      <c r="L18" s="1">
        <f t="shared" si="11"/>
        <v>0.05647058823433326</v>
      </c>
    </row>
    <row r="19" spans="1:12" ht="12.75">
      <c r="A19">
        <f t="shared" si="6"/>
        <v>17</v>
      </c>
      <c r="B19" s="3">
        <v>12</v>
      </c>
      <c r="C19" s="5">
        <v>354</v>
      </c>
      <c r="E19">
        <f t="shared" si="7"/>
        <v>6201</v>
      </c>
      <c r="G19">
        <f>G18</f>
        <v>365.2422</v>
      </c>
      <c r="H19">
        <f>H18</f>
        <v>29.53058823529412</v>
      </c>
      <c r="I19">
        <f t="shared" si="8"/>
        <v>6209.117399999999</v>
      </c>
      <c r="J19">
        <f t="shared" si="9"/>
        <v>6201.423529411763</v>
      </c>
      <c r="K19" s="1">
        <f t="shared" si="10"/>
        <v>8.11739999999918</v>
      </c>
      <c r="L19" s="1">
        <f t="shared" si="11"/>
        <v>0.4235294117634112</v>
      </c>
    </row>
    <row r="20" spans="1:12" ht="12.75">
      <c r="A20">
        <f aca="true" t="shared" si="12" ref="A20:A38">A19+1</f>
        <v>18</v>
      </c>
      <c r="B20" s="3">
        <v>13</v>
      </c>
      <c r="C20" s="5">
        <v>384</v>
      </c>
      <c r="E20">
        <f aca="true" t="shared" si="13" ref="E20:E38">E19+C20</f>
        <v>6585</v>
      </c>
      <c r="G20">
        <f>G19</f>
        <v>365.2422</v>
      </c>
      <c r="H20">
        <f>H19</f>
        <v>29.53058823529412</v>
      </c>
      <c r="I20">
        <f aca="true" t="shared" si="14" ref="I20:I38">I19+G20</f>
        <v>6574.359599999999</v>
      </c>
      <c r="J20">
        <f aca="true" t="shared" si="15" ref="J20:J38">J19+H20*B20</f>
        <v>6585.321176470587</v>
      </c>
      <c r="K20" s="1">
        <f aca="true" t="shared" si="16" ref="K20:K38">I20-E20</f>
        <v>-10.640400000001137</v>
      </c>
      <c r="L20" s="1">
        <f aca="true" t="shared" si="17" ref="L20:L38">J20-E20</f>
        <v>0.32117647058657894</v>
      </c>
    </row>
    <row r="21" spans="1:12" ht="12.75">
      <c r="A21">
        <f t="shared" si="12"/>
        <v>19</v>
      </c>
      <c r="B21" s="3">
        <v>12</v>
      </c>
      <c r="C21" s="5">
        <v>355</v>
      </c>
      <c r="E21">
        <f t="shared" si="13"/>
        <v>6940</v>
      </c>
      <c r="G21">
        <f>G20</f>
        <v>365.2422</v>
      </c>
      <c r="H21">
        <f>H20</f>
        <v>29.53058823529412</v>
      </c>
      <c r="I21">
        <f t="shared" si="14"/>
        <v>6939.601799999999</v>
      </c>
      <c r="J21">
        <f t="shared" si="15"/>
        <v>6939.688235294116</v>
      </c>
      <c r="K21" s="1">
        <f t="shared" si="16"/>
        <v>-0.3982000000014523</v>
      </c>
      <c r="L21" s="1">
        <f t="shared" si="17"/>
        <v>-0.31176470588434313</v>
      </c>
    </row>
    <row r="22" spans="1:12" ht="12.75">
      <c r="A22">
        <f t="shared" si="12"/>
        <v>20</v>
      </c>
      <c r="B22" s="3">
        <v>12</v>
      </c>
      <c r="C22" s="5">
        <v>354</v>
      </c>
      <c r="E22">
        <f t="shared" si="13"/>
        <v>7294</v>
      </c>
      <c r="G22">
        <f>G21</f>
        <v>365.2422</v>
      </c>
      <c r="H22">
        <f>H21</f>
        <v>29.53058823529412</v>
      </c>
      <c r="I22">
        <f t="shared" si="14"/>
        <v>7304.843999999998</v>
      </c>
      <c r="J22">
        <f t="shared" si="15"/>
        <v>7294.055294117645</v>
      </c>
      <c r="K22" s="1">
        <f t="shared" si="16"/>
        <v>10.843999999998232</v>
      </c>
      <c r="L22" s="1">
        <f t="shared" si="17"/>
        <v>0.0552941176447348</v>
      </c>
    </row>
    <row r="23" spans="1:12" ht="12.75">
      <c r="A23">
        <f t="shared" si="12"/>
        <v>21</v>
      </c>
      <c r="B23" s="3">
        <v>13</v>
      </c>
      <c r="C23" s="5">
        <v>384</v>
      </c>
      <c r="E23">
        <f t="shared" si="13"/>
        <v>7678</v>
      </c>
      <c r="G23">
        <f>G22</f>
        <v>365.2422</v>
      </c>
      <c r="H23">
        <f>H22</f>
        <v>29.53058823529412</v>
      </c>
      <c r="I23">
        <f t="shared" si="14"/>
        <v>7670.086199999998</v>
      </c>
      <c r="J23">
        <f t="shared" si="15"/>
        <v>7677.952941176468</v>
      </c>
      <c r="K23" s="1">
        <f t="shared" si="16"/>
        <v>-7.913800000002084</v>
      </c>
      <c r="L23" s="1">
        <f t="shared" si="17"/>
        <v>-0.04705882353209745</v>
      </c>
    </row>
    <row r="24" spans="1:12" ht="12.75">
      <c r="A24">
        <f t="shared" si="12"/>
        <v>22</v>
      </c>
      <c r="B24" s="3">
        <v>12</v>
      </c>
      <c r="C24" s="5">
        <v>355</v>
      </c>
      <c r="E24">
        <f t="shared" si="13"/>
        <v>8033</v>
      </c>
      <c r="G24">
        <f>G23</f>
        <v>365.2422</v>
      </c>
      <c r="H24">
        <f>H23</f>
        <v>29.53058823529412</v>
      </c>
      <c r="I24">
        <f t="shared" si="14"/>
        <v>8035.328399999998</v>
      </c>
      <c r="J24">
        <f t="shared" si="15"/>
        <v>8032.319999999997</v>
      </c>
      <c r="K24" s="1">
        <f t="shared" si="16"/>
        <v>2.3283999999976004</v>
      </c>
      <c r="L24" s="1">
        <f t="shared" si="17"/>
        <v>-0.6800000000030195</v>
      </c>
    </row>
    <row r="25" spans="1:12" ht="12.75">
      <c r="A25">
        <f t="shared" si="12"/>
        <v>23</v>
      </c>
      <c r="B25" s="3">
        <v>12</v>
      </c>
      <c r="C25" s="5">
        <v>354</v>
      </c>
      <c r="E25">
        <f t="shared" si="13"/>
        <v>8387</v>
      </c>
      <c r="G25">
        <f>G24</f>
        <v>365.2422</v>
      </c>
      <c r="H25">
        <f>H24</f>
        <v>29.53058823529412</v>
      </c>
      <c r="I25">
        <f t="shared" si="14"/>
        <v>8400.570599999997</v>
      </c>
      <c r="J25">
        <f t="shared" si="15"/>
        <v>8386.687058823527</v>
      </c>
      <c r="K25" s="1">
        <f t="shared" si="16"/>
        <v>13.570599999997285</v>
      </c>
      <c r="L25" s="1">
        <f t="shared" si="17"/>
        <v>-0.3129411764730321</v>
      </c>
    </row>
    <row r="26" spans="1:12" ht="12.75">
      <c r="A26">
        <f t="shared" si="12"/>
        <v>24</v>
      </c>
      <c r="B26" s="3">
        <v>13</v>
      </c>
      <c r="C26" s="5">
        <v>384</v>
      </c>
      <c r="E26">
        <f t="shared" si="13"/>
        <v>8771</v>
      </c>
      <c r="G26">
        <f>G25</f>
        <v>365.2422</v>
      </c>
      <c r="H26">
        <f>H25</f>
        <v>29.53058823529412</v>
      </c>
      <c r="I26">
        <f t="shared" si="14"/>
        <v>8765.812799999998</v>
      </c>
      <c r="J26">
        <f t="shared" si="15"/>
        <v>8770.584705882351</v>
      </c>
      <c r="K26" s="1">
        <f t="shared" si="16"/>
        <v>-5.187200000002122</v>
      </c>
      <c r="L26" s="1">
        <f t="shared" si="17"/>
        <v>-0.41529411764895485</v>
      </c>
    </row>
    <row r="27" spans="1:12" ht="12.75">
      <c r="A27">
        <f t="shared" si="12"/>
        <v>25</v>
      </c>
      <c r="B27" s="3">
        <v>12</v>
      </c>
      <c r="C27" s="5">
        <v>354</v>
      </c>
      <c r="E27">
        <f t="shared" si="13"/>
        <v>9125</v>
      </c>
      <c r="G27">
        <f>G26</f>
        <v>365.2422</v>
      </c>
      <c r="H27">
        <f>H26</f>
        <v>29.53058823529412</v>
      </c>
      <c r="I27">
        <f t="shared" si="14"/>
        <v>9131.054999999998</v>
      </c>
      <c r="J27">
        <f t="shared" si="15"/>
        <v>9124.95176470588</v>
      </c>
      <c r="K27" s="1">
        <f t="shared" si="16"/>
        <v>6.054999999998472</v>
      </c>
      <c r="L27" s="1">
        <f t="shared" si="17"/>
        <v>-0.048235294119876926</v>
      </c>
    </row>
    <row r="28" spans="1:12" ht="12.75">
      <c r="A28">
        <f t="shared" si="12"/>
        <v>26</v>
      </c>
      <c r="B28" s="3">
        <v>13</v>
      </c>
      <c r="C28" s="5">
        <v>384</v>
      </c>
      <c r="E28">
        <f t="shared" si="13"/>
        <v>9509</v>
      </c>
      <c r="G28">
        <f>G27</f>
        <v>365.2422</v>
      </c>
      <c r="H28">
        <f>H27</f>
        <v>29.53058823529412</v>
      </c>
      <c r="I28">
        <f t="shared" si="14"/>
        <v>9496.297199999999</v>
      </c>
      <c r="J28">
        <f t="shared" si="15"/>
        <v>9508.849411764704</v>
      </c>
      <c r="K28" s="1">
        <f t="shared" si="16"/>
        <v>-12.702800000000934</v>
      </c>
      <c r="L28" s="1">
        <f t="shared" si="17"/>
        <v>-0.15058823529579968</v>
      </c>
    </row>
    <row r="29" spans="1:12" ht="12.75">
      <c r="A29">
        <f t="shared" si="12"/>
        <v>27</v>
      </c>
      <c r="B29" s="3">
        <v>12</v>
      </c>
      <c r="C29" s="5">
        <v>355</v>
      </c>
      <c r="E29">
        <f t="shared" si="13"/>
        <v>9864</v>
      </c>
      <c r="G29">
        <f>G28</f>
        <v>365.2422</v>
      </c>
      <c r="H29">
        <f>H28</f>
        <v>29.53058823529412</v>
      </c>
      <c r="I29">
        <f t="shared" si="14"/>
        <v>9861.5394</v>
      </c>
      <c r="J29">
        <f t="shared" si="15"/>
        <v>9863.216470588233</v>
      </c>
      <c r="K29" s="1">
        <f t="shared" si="16"/>
        <v>-2.4606000000003405</v>
      </c>
      <c r="L29" s="1">
        <f t="shared" si="17"/>
        <v>-0.7835294117667218</v>
      </c>
    </row>
    <row r="30" spans="1:12" ht="12.75">
      <c r="A30">
        <f t="shared" si="12"/>
        <v>28</v>
      </c>
      <c r="B30" s="3">
        <v>12</v>
      </c>
      <c r="C30" s="5">
        <v>354</v>
      </c>
      <c r="E30">
        <f t="shared" si="13"/>
        <v>10218</v>
      </c>
      <c r="G30">
        <f>G29</f>
        <v>365.2422</v>
      </c>
      <c r="H30">
        <f>H29</f>
        <v>29.53058823529412</v>
      </c>
      <c r="I30">
        <f t="shared" si="14"/>
        <v>10226.7816</v>
      </c>
      <c r="J30">
        <f t="shared" si="15"/>
        <v>10217.583529411762</v>
      </c>
      <c r="K30" s="1">
        <f t="shared" si="16"/>
        <v>8.781600000000253</v>
      </c>
      <c r="L30" s="1">
        <f t="shared" si="17"/>
        <v>-0.4164705882376438</v>
      </c>
    </row>
    <row r="31" spans="1:12" ht="12.75">
      <c r="A31">
        <f t="shared" si="12"/>
        <v>29</v>
      </c>
      <c r="B31" s="3">
        <v>13</v>
      </c>
      <c r="C31" s="5">
        <v>384</v>
      </c>
      <c r="E31">
        <f t="shared" si="13"/>
        <v>10602</v>
      </c>
      <c r="G31">
        <f>G30</f>
        <v>365.2422</v>
      </c>
      <c r="H31">
        <f>H30</f>
        <v>29.53058823529412</v>
      </c>
      <c r="I31">
        <f t="shared" si="14"/>
        <v>10592.0238</v>
      </c>
      <c r="J31">
        <f t="shared" si="15"/>
        <v>10601.481176470586</v>
      </c>
      <c r="K31" s="1">
        <f t="shared" si="16"/>
        <v>-9.976199999999153</v>
      </c>
      <c r="L31" s="1">
        <f t="shared" si="17"/>
        <v>-0.5188235294135666</v>
      </c>
    </row>
    <row r="32" spans="1:12" ht="12.75">
      <c r="A32">
        <f t="shared" si="12"/>
        <v>30</v>
      </c>
      <c r="B32" s="3">
        <v>12</v>
      </c>
      <c r="C32" s="5">
        <v>354</v>
      </c>
      <c r="E32">
        <f t="shared" si="13"/>
        <v>10956</v>
      </c>
      <c r="G32">
        <f>G31</f>
        <v>365.2422</v>
      </c>
      <c r="H32">
        <f>H31</f>
        <v>29.53058823529412</v>
      </c>
      <c r="I32">
        <f t="shared" si="14"/>
        <v>10957.266000000001</v>
      </c>
      <c r="J32">
        <f t="shared" si="15"/>
        <v>10955.848235294116</v>
      </c>
      <c r="K32" s="1">
        <f t="shared" si="16"/>
        <v>1.2660000000014406</v>
      </c>
      <c r="L32" s="1">
        <f t="shared" si="17"/>
        <v>-0.15176470588448865</v>
      </c>
    </row>
    <row r="33" spans="1:12" ht="12.75">
      <c r="A33">
        <f t="shared" si="12"/>
        <v>31</v>
      </c>
      <c r="B33" s="3">
        <v>12</v>
      </c>
      <c r="C33" s="5">
        <v>355</v>
      </c>
      <c r="E33">
        <f t="shared" si="13"/>
        <v>11311</v>
      </c>
      <c r="G33">
        <f>G32</f>
        <v>365.2422</v>
      </c>
      <c r="H33">
        <f>H32</f>
        <v>29.53058823529412</v>
      </c>
      <c r="I33">
        <f t="shared" si="14"/>
        <v>11322.508200000002</v>
      </c>
      <c r="J33">
        <f t="shared" si="15"/>
        <v>11310.215294117645</v>
      </c>
      <c r="K33" s="1">
        <f t="shared" si="16"/>
        <v>11.508200000002034</v>
      </c>
      <c r="L33" s="1">
        <f t="shared" si="17"/>
        <v>-0.7847058823554107</v>
      </c>
    </row>
    <row r="34" spans="1:12" ht="12.75">
      <c r="A34">
        <f t="shared" si="12"/>
        <v>32</v>
      </c>
      <c r="B34" s="3">
        <v>13</v>
      </c>
      <c r="C34" s="5">
        <v>384</v>
      </c>
      <c r="E34">
        <f t="shared" si="13"/>
        <v>11695</v>
      </c>
      <c r="G34">
        <f>G33</f>
        <v>365.2422</v>
      </c>
      <c r="H34">
        <f>H33</f>
        <v>29.53058823529412</v>
      </c>
      <c r="I34">
        <f t="shared" si="14"/>
        <v>11687.750400000003</v>
      </c>
      <c r="J34">
        <f t="shared" si="15"/>
        <v>11694.112941176469</v>
      </c>
      <c r="K34" s="1">
        <f t="shared" si="16"/>
        <v>-7.249599999997372</v>
      </c>
      <c r="L34" s="1">
        <f t="shared" si="17"/>
        <v>-0.8870588235313335</v>
      </c>
    </row>
    <row r="35" spans="1:12" ht="12.75">
      <c r="A35">
        <f t="shared" si="12"/>
        <v>33</v>
      </c>
      <c r="B35" s="3">
        <v>12</v>
      </c>
      <c r="C35" s="5">
        <v>354</v>
      </c>
      <c r="E35">
        <f t="shared" si="13"/>
        <v>12049</v>
      </c>
      <c r="G35">
        <f>G34</f>
        <v>365.2422</v>
      </c>
      <c r="H35">
        <f>H34</f>
        <v>29.53058823529412</v>
      </c>
      <c r="I35">
        <f t="shared" si="14"/>
        <v>12052.992600000003</v>
      </c>
      <c r="J35">
        <f t="shared" si="15"/>
        <v>12048.479999999998</v>
      </c>
      <c r="K35" s="1">
        <f t="shared" si="16"/>
        <v>3.992600000003222</v>
      </c>
      <c r="L35" s="1">
        <f t="shared" si="17"/>
        <v>-0.5200000000022555</v>
      </c>
    </row>
    <row r="36" spans="1:12" ht="12.75">
      <c r="A36">
        <f t="shared" si="12"/>
        <v>34</v>
      </c>
      <c r="B36" s="3">
        <v>13</v>
      </c>
      <c r="C36" s="5">
        <v>384</v>
      </c>
      <c r="E36">
        <f t="shared" si="13"/>
        <v>12433</v>
      </c>
      <c r="G36">
        <f>G35</f>
        <v>365.2422</v>
      </c>
      <c r="H36">
        <f>H35</f>
        <v>29.53058823529412</v>
      </c>
      <c r="I36">
        <f t="shared" si="14"/>
        <v>12418.234800000004</v>
      </c>
      <c r="J36">
        <f t="shared" si="15"/>
        <v>12432.377647058822</v>
      </c>
      <c r="K36" s="1">
        <f t="shared" si="16"/>
        <v>-14.765199999996184</v>
      </c>
      <c r="L36" s="1">
        <f t="shared" si="17"/>
        <v>-0.6223529411781783</v>
      </c>
    </row>
    <row r="37" spans="1:12" ht="12.75">
      <c r="A37">
        <f t="shared" si="12"/>
        <v>35</v>
      </c>
      <c r="B37" s="3">
        <v>12</v>
      </c>
      <c r="C37" s="5">
        <v>354</v>
      </c>
      <c r="E37">
        <f t="shared" si="13"/>
        <v>12787</v>
      </c>
      <c r="G37">
        <f>G36</f>
        <v>365.2422</v>
      </c>
      <c r="H37">
        <f>H36</f>
        <v>29.53058823529412</v>
      </c>
      <c r="I37">
        <f t="shared" si="14"/>
        <v>12783.477000000004</v>
      </c>
      <c r="J37">
        <f t="shared" si="15"/>
        <v>12786.74470588235</v>
      </c>
      <c r="K37" s="1">
        <f t="shared" si="16"/>
        <v>-3.5229999999955908</v>
      </c>
      <c r="L37" s="1">
        <f t="shared" si="17"/>
        <v>-0.25529411764910037</v>
      </c>
    </row>
    <row r="38" spans="1:12" ht="12.75">
      <c r="A38">
        <f t="shared" si="12"/>
        <v>36</v>
      </c>
      <c r="B38" s="3">
        <v>12</v>
      </c>
      <c r="C38" s="5">
        <v>354</v>
      </c>
      <c r="E38">
        <f t="shared" si="13"/>
        <v>13141</v>
      </c>
      <c r="G38">
        <f>G37</f>
        <v>365.2422</v>
      </c>
      <c r="H38">
        <f>H37</f>
        <v>29.53058823529412</v>
      </c>
      <c r="I38">
        <f t="shared" si="14"/>
        <v>13148.719200000005</v>
      </c>
      <c r="J38">
        <f t="shared" si="15"/>
        <v>13141.11176470588</v>
      </c>
      <c r="K38" s="1">
        <f t="shared" si="16"/>
        <v>7.719200000005003</v>
      </c>
      <c r="L38" s="1">
        <f t="shared" si="17"/>
        <v>0.11176470587997756</v>
      </c>
    </row>
    <row r="39" spans="1:12" ht="12.75">
      <c r="A39">
        <f aca="true" t="shared" si="18" ref="A39:A59">A38+1</f>
        <v>37</v>
      </c>
      <c r="B39" s="3">
        <v>13</v>
      </c>
      <c r="C39" s="5">
        <v>384</v>
      </c>
      <c r="E39">
        <f aca="true" t="shared" si="19" ref="E39:E59">E38+C39</f>
        <v>13525</v>
      </c>
      <c r="G39">
        <f>G38</f>
        <v>365.2422</v>
      </c>
      <c r="H39">
        <f>H38</f>
        <v>29.53058823529412</v>
      </c>
      <c r="I39">
        <f aca="true" t="shared" si="20" ref="I39:I59">I38+G39</f>
        <v>13513.961400000006</v>
      </c>
      <c r="J39">
        <f aca="true" t="shared" si="21" ref="J39:J59">J38+H39*B39</f>
        <v>13525.009411764704</v>
      </c>
      <c r="K39" s="1">
        <f aca="true" t="shared" si="22" ref="K39:K59">I39-E39</f>
        <v>-11.038599999994403</v>
      </c>
      <c r="L39" s="1">
        <f aca="true" t="shared" si="23" ref="L39:L59">J39-E39</f>
        <v>0.009411764704054804</v>
      </c>
    </row>
    <row r="40" spans="1:12" ht="12.75">
      <c r="A40">
        <f t="shared" si="18"/>
        <v>38</v>
      </c>
      <c r="B40" s="3">
        <v>12</v>
      </c>
      <c r="C40" s="5">
        <v>354</v>
      </c>
      <c r="E40">
        <f t="shared" si="19"/>
        <v>13879</v>
      </c>
      <c r="G40">
        <f>G39</f>
        <v>365.2422</v>
      </c>
      <c r="H40">
        <f>H39</f>
        <v>29.53058823529412</v>
      </c>
      <c r="I40">
        <f t="shared" si="20"/>
        <v>13879.203600000006</v>
      </c>
      <c r="J40">
        <f t="shared" si="21"/>
        <v>13879.376470588233</v>
      </c>
      <c r="K40" s="1">
        <f t="shared" si="22"/>
        <v>0.20360000000619038</v>
      </c>
      <c r="L40" s="1">
        <f t="shared" si="23"/>
        <v>0.37647058823313273</v>
      </c>
    </row>
    <row r="41" spans="1:12" ht="12.75">
      <c r="A41">
        <f t="shared" si="18"/>
        <v>39</v>
      </c>
      <c r="B41" s="3">
        <v>12</v>
      </c>
      <c r="C41" s="5">
        <v>354</v>
      </c>
      <c r="E41">
        <f t="shared" si="19"/>
        <v>14233</v>
      </c>
      <c r="G41">
        <f>G40</f>
        <v>365.2422</v>
      </c>
      <c r="H41">
        <f>H40</f>
        <v>29.53058823529412</v>
      </c>
      <c r="I41">
        <f t="shared" si="20"/>
        <v>14244.445800000007</v>
      </c>
      <c r="J41">
        <f t="shared" si="21"/>
        <v>14233.743529411762</v>
      </c>
      <c r="K41" s="1">
        <f t="shared" si="22"/>
        <v>11.445800000006784</v>
      </c>
      <c r="L41" s="1">
        <f t="shared" si="23"/>
        <v>0.7435294117622107</v>
      </c>
    </row>
    <row r="42" spans="1:12" ht="12.75">
      <c r="A42">
        <f t="shared" si="18"/>
        <v>40</v>
      </c>
      <c r="B42" s="3">
        <v>13</v>
      </c>
      <c r="C42" s="5">
        <v>384</v>
      </c>
      <c r="E42">
        <f t="shared" si="19"/>
        <v>14617</v>
      </c>
      <c r="G42">
        <f>G41</f>
        <v>365.2422</v>
      </c>
      <c r="H42">
        <f>H41</f>
        <v>29.53058823529412</v>
      </c>
      <c r="I42">
        <f t="shared" si="20"/>
        <v>14609.688000000007</v>
      </c>
      <c r="J42">
        <f t="shared" si="21"/>
        <v>14617.641176470586</v>
      </c>
      <c r="K42" s="1">
        <f t="shared" si="22"/>
        <v>-7.311999999992622</v>
      </c>
      <c r="L42" s="1">
        <f t="shared" si="23"/>
        <v>0.6411764705862879</v>
      </c>
    </row>
    <row r="43" spans="1:12" ht="12.75">
      <c r="A43">
        <f t="shared" si="18"/>
        <v>41</v>
      </c>
      <c r="B43" s="3">
        <v>12</v>
      </c>
      <c r="C43" s="5">
        <v>355</v>
      </c>
      <c r="E43">
        <f t="shared" si="19"/>
        <v>14972</v>
      </c>
      <c r="G43">
        <f>G42</f>
        <v>365.2422</v>
      </c>
      <c r="H43">
        <f>H42</f>
        <v>29.53058823529412</v>
      </c>
      <c r="I43">
        <f t="shared" si="20"/>
        <v>14974.930200000008</v>
      </c>
      <c r="J43">
        <f t="shared" si="21"/>
        <v>14972.008235294115</v>
      </c>
      <c r="K43" s="1">
        <f t="shared" si="22"/>
        <v>2.9302000000079715</v>
      </c>
      <c r="L43" s="1">
        <f t="shared" si="23"/>
        <v>0.008235294115365832</v>
      </c>
    </row>
    <row r="44" spans="1:12" ht="12.75">
      <c r="A44">
        <f t="shared" si="18"/>
        <v>42</v>
      </c>
      <c r="B44" s="3">
        <v>12</v>
      </c>
      <c r="C44" s="5">
        <v>354</v>
      </c>
      <c r="E44">
        <f t="shared" si="19"/>
        <v>15326</v>
      </c>
      <c r="G44">
        <f>G43</f>
        <v>365.2422</v>
      </c>
      <c r="H44">
        <f>H43</f>
        <v>29.53058823529412</v>
      </c>
      <c r="I44">
        <f t="shared" si="20"/>
        <v>15340.172400000009</v>
      </c>
      <c r="J44">
        <f t="shared" si="21"/>
        <v>15326.375294117644</v>
      </c>
      <c r="K44" s="1">
        <f t="shared" si="22"/>
        <v>14.172400000008565</v>
      </c>
      <c r="L44" s="1">
        <f t="shared" si="23"/>
        <v>0.37529411764444376</v>
      </c>
    </row>
    <row r="45" spans="1:12" ht="12.75">
      <c r="A45">
        <f t="shared" si="18"/>
        <v>43</v>
      </c>
      <c r="B45" s="3">
        <v>13</v>
      </c>
      <c r="C45" s="5">
        <v>384</v>
      </c>
      <c r="E45">
        <f t="shared" si="19"/>
        <v>15710</v>
      </c>
      <c r="G45">
        <f>G44</f>
        <v>365.2422</v>
      </c>
      <c r="H45">
        <f>H44</f>
        <v>29.53058823529412</v>
      </c>
      <c r="I45">
        <f t="shared" si="20"/>
        <v>15705.41460000001</v>
      </c>
      <c r="J45">
        <f t="shared" si="21"/>
        <v>15710.272941176469</v>
      </c>
      <c r="K45" s="1">
        <f t="shared" si="22"/>
        <v>-4.585399999990841</v>
      </c>
      <c r="L45" s="1">
        <f t="shared" si="23"/>
        <v>0.272941176468521</v>
      </c>
    </row>
    <row r="46" spans="1:12" ht="12.75">
      <c r="A46">
        <f t="shared" si="18"/>
        <v>44</v>
      </c>
      <c r="B46" s="3">
        <v>12</v>
      </c>
      <c r="C46" s="5">
        <v>354</v>
      </c>
      <c r="E46">
        <f t="shared" si="19"/>
        <v>16064</v>
      </c>
      <c r="G46">
        <f>G45</f>
        <v>365.2422</v>
      </c>
      <c r="H46">
        <f>H45</f>
        <v>29.53058823529412</v>
      </c>
      <c r="I46">
        <f t="shared" si="20"/>
        <v>16070.65680000001</v>
      </c>
      <c r="J46">
        <f t="shared" si="21"/>
        <v>16064.639999999998</v>
      </c>
      <c r="K46" s="1">
        <f t="shared" si="22"/>
        <v>6.656800000009753</v>
      </c>
      <c r="L46" s="1">
        <f t="shared" si="23"/>
        <v>0.6399999999975989</v>
      </c>
    </row>
    <row r="47" spans="1:12" ht="12.75">
      <c r="A47">
        <f t="shared" si="18"/>
        <v>45</v>
      </c>
      <c r="B47" s="3">
        <v>13</v>
      </c>
      <c r="C47" s="5">
        <v>384</v>
      </c>
      <c r="E47">
        <f t="shared" si="19"/>
        <v>16448</v>
      </c>
      <c r="G47">
        <f>G46</f>
        <v>365.2422</v>
      </c>
      <c r="H47">
        <f>H46</f>
        <v>29.53058823529412</v>
      </c>
      <c r="I47">
        <f t="shared" si="20"/>
        <v>16435.89900000001</v>
      </c>
      <c r="J47">
        <f t="shared" si="21"/>
        <v>16448.53764705882</v>
      </c>
      <c r="K47" s="1">
        <f t="shared" si="22"/>
        <v>-12.100999999991473</v>
      </c>
      <c r="L47" s="1">
        <f t="shared" si="23"/>
        <v>0.5376470588198572</v>
      </c>
    </row>
    <row r="48" spans="1:12" ht="12.75">
      <c r="A48">
        <f t="shared" si="18"/>
        <v>46</v>
      </c>
      <c r="B48" s="3">
        <v>12</v>
      </c>
      <c r="C48" s="5">
        <v>355</v>
      </c>
      <c r="E48">
        <f t="shared" si="19"/>
        <v>16803</v>
      </c>
      <c r="G48">
        <f>G47</f>
        <v>365.2422</v>
      </c>
      <c r="H48">
        <f>H47</f>
        <v>29.53058823529412</v>
      </c>
      <c r="I48">
        <f t="shared" si="20"/>
        <v>16801.14120000001</v>
      </c>
      <c r="J48">
        <f t="shared" si="21"/>
        <v>16802.90470588235</v>
      </c>
      <c r="K48" s="1">
        <f t="shared" si="22"/>
        <v>-1.8587999999908789</v>
      </c>
      <c r="L48" s="1">
        <f t="shared" si="23"/>
        <v>-0.09529411765106488</v>
      </c>
    </row>
    <row r="49" spans="1:12" ht="12.75">
      <c r="A49">
        <f t="shared" si="18"/>
        <v>47</v>
      </c>
      <c r="B49" s="3">
        <v>12</v>
      </c>
      <c r="C49" s="5">
        <v>354</v>
      </c>
      <c r="E49">
        <f t="shared" si="19"/>
        <v>17157</v>
      </c>
      <c r="G49">
        <f>G48</f>
        <v>365.2422</v>
      </c>
      <c r="H49">
        <f>H48</f>
        <v>29.53058823529412</v>
      </c>
      <c r="I49">
        <f t="shared" si="20"/>
        <v>17166.38340000001</v>
      </c>
      <c r="J49">
        <f t="shared" si="21"/>
        <v>17157.271764705878</v>
      </c>
      <c r="K49" s="1">
        <f t="shared" si="22"/>
        <v>9.383400000009715</v>
      </c>
      <c r="L49" s="1">
        <f t="shared" si="23"/>
        <v>0.27176470587801305</v>
      </c>
    </row>
    <row r="50" spans="1:12" ht="12.75">
      <c r="A50">
        <f t="shared" si="18"/>
        <v>48</v>
      </c>
      <c r="B50" s="3">
        <v>13</v>
      </c>
      <c r="C50" s="5">
        <v>384</v>
      </c>
      <c r="E50">
        <f t="shared" si="19"/>
        <v>17541</v>
      </c>
      <c r="G50">
        <f>G49</f>
        <v>365.2422</v>
      </c>
      <c r="H50">
        <f>H49</f>
        <v>29.53058823529412</v>
      </c>
      <c r="I50">
        <f t="shared" si="20"/>
        <v>17531.62560000001</v>
      </c>
      <c r="J50">
        <f t="shared" si="21"/>
        <v>17541.169411764702</v>
      </c>
      <c r="K50" s="1">
        <f t="shared" si="22"/>
        <v>-9.374399999989691</v>
      </c>
      <c r="L50" s="1">
        <f t="shared" si="23"/>
        <v>0.1694117647020903</v>
      </c>
    </row>
    <row r="51" spans="1:12" ht="12.75">
      <c r="A51">
        <f t="shared" si="18"/>
        <v>49</v>
      </c>
      <c r="B51" s="3">
        <v>12</v>
      </c>
      <c r="C51" s="5">
        <v>354</v>
      </c>
      <c r="E51">
        <f t="shared" si="19"/>
        <v>17895</v>
      </c>
      <c r="G51">
        <f>G50</f>
        <v>365.2422</v>
      </c>
      <c r="H51">
        <f>H50</f>
        <v>29.53058823529412</v>
      </c>
      <c r="I51">
        <f t="shared" si="20"/>
        <v>17896.86780000001</v>
      </c>
      <c r="J51">
        <f t="shared" si="21"/>
        <v>17895.53647058823</v>
      </c>
      <c r="K51" s="1">
        <f t="shared" si="22"/>
        <v>1.8678000000109023</v>
      </c>
      <c r="L51" s="1">
        <f t="shared" si="23"/>
        <v>0.5364705882311682</v>
      </c>
    </row>
    <row r="52" spans="1:12" ht="12.75">
      <c r="A52">
        <f t="shared" si="18"/>
        <v>50</v>
      </c>
      <c r="B52" s="3">
        <v>12</v>
      </c>
      <c r="C52" s="5">
        <v>355</v>
      </c>
      <c r="E52">
        <f t="shared" si="19"/>
        <v>18250</v>
      </c>
      <c r="G52">
        <f>G51</f>
        <v>365.2422</v>
      </c>
      <c r="H52">
        <f>H51</f>
        <v>29.53058823529412</v>
      </c>
      <c r="I52">
        <f t="shared" si="20"/>
        <v>18262.11000000001</v>
      </c>
      <c r="J52">
        <f t="shared" si="21"/>
        <v>18249.90352941176</v>
      </c>
      <c r="K52" s="1">
        <f t="shared" si="22"/>
        <v>12.110000000011496</v>
      </c>
      <c r="L52" s="1">
        <f t="shared" si="23"/>
        <v>-0.09647058823975385</v>
      </c>
    </row>
    <row r="53" spans="1:12" ht="12.75">
      <c r="A53">
        <f t="shared" si="18"/>
        <v>51</v>
      </c>
      <c r="B53" s="3">
        <v>13</v>
      </c>
      <c r="C53" s="5">
        <v>384</v>
      </c>
      <c r="E53">
        <f t="shared" si="19"/>
        <v>18634</v>
      </c>
      <c r="G53">
        <f>G52</f>
        <v>365.2422</v>
      </c>
      <c r="H53">
        <f>H52</f>
        <v>29.53058823529412</v>
      </c>
      <c r="I53">
        <f t="shared" si="20"/>
        <v>18627.352200000012</v>
      </c>
      <c r="J53">
        <f t="shared" si="21"/>
        <v>18633.801176470584</v>
      </c>
      <c r="K53" s="1">
        <f t="shared" si="22"/>
        <v>-6.64779999998791</v>
      </c>
      <c r="L53" s="1">
        <f t="shared" si="23"/>
        <v>-0.1988235294156766</v>
      </c>
    </row>
    <row r="54" spans="1:12" ht="12.75">
      <c r="A54">
        <f t="shared" si="18"/>
        <v>52</v>
      </c>
      <c r="B54" s="3">
        <v>12</v>
      </c>
      <c r="C54" s="5">
        <v>354</v>
      </c>
      <c r="E54">
        <f t="shared" si="19"/>
        <v>18988</v>
      </c>
      <c r="G54">
        <f>G53</f>
        <v>365.2422</v>
      </c>
      <c r="H54">
        <f>H53</f>
        <v>29.53058823529412</v>
      </c>
      <c r="I54">
        <f t="shared" si="20"/>
        <v>18992.594400000013</v>
      </c>
      <c r="J54">
        <f t="shared" si="21"/>
        <v>18988.168235294113</v>
      </c>
      <c r="K54" s="1">
        <f t="shared" si="22"/>
        <v>4.5944000000126834</v>
      </c>
      <c r="L54" s="1">
        <f t="shared" si="23"/>
        <v>0.16823529411340132</v>
      </c>
    </row>
    <row r="55" spans="1:12" ht="12.75">
      <c r="A55">
        <f t="shared" si="18"/>
        <v>53</v>
      </c>
      <c r="B55" s="3">
        <v>13</v>
      </c>
      <c r="C55" s="5">
        <v>384</v>
      </c>
      <c r="E55">
        <f t="shared" si="19"/>
        <v>19372</v>
      </c>
      <c r="G55">
        <f>G54</f>
        <v>365.2422</v>
      </c>
      <c r="H55">
        <f>H54</f>
        <v>29.53058823529412</v>
      </c>
      <c r="I55">
        <f t="shared" si="20"/>
        <v>19357.836600000013</v>
      </c>
      <c r="J55">
        <f t="shared" si="21"/>
        <v>19372.065882352937</v>
      </c>
      <c r="K55" s="1">
        <f t="shared" si="22"/>
        <v>-14.163399999986723</v>
      </c>
      <c r="L55" s="1">
        <f t="shared" si="23"/>
        <v>0.06588235293747857</v>
      </c>
    </row>
    <row r="56" spans="1:12" ht="12.75">
      <c r="A56">
        <f t="shared" si="18"/>
        <v>54</v>
      </c>
      <c r="B56" s="3">
        <v>12</v>
      </c>
      <c r="C56" s="5">
        <v>354</v>
      </c>
      <c r="E56">
        <f t="shared" si="19"/>
        <v>19726</v>
      </c>
      <c r="G56">
        <f>G55</f>
        <v>365.2422</v>
      </c>
      <c r="H56">
        <f>H55</f>
        <v>29.53058823529412</v>
      </c>
      <c r="I56">
        <f t="shared" si="20"/>
        <v>19723.078800000014</v>
      </c>
      <c r="J56">
        <f t="shared" si="21"/>
        <v>19726.432941176467</v>
      </c>
      <c r="K56" s="1">
        <f t="shared" si="22"/>
        <v>-2.921199999986129</v>
      </c>
      <c r="L56" s="1">
        <f t="shared" si="23"/>
        <v>0.4329411764665565</v>
      </c>
    </row>
    <row r="57" spans="1:12" ht="12.75">
      <c r="A57">
        <f t="shared" si="18"/>
        <v>55</v>
      </c>
      <c r="B57" s="3">
        <v>12</v>
      </c>
      <c r="C57" s="5">
        <v>354</v>
      </c>
      <c r="E57">
        <f t="shared" si="19"/>
        <v>20080</v>
      </c>
      <c r="G57">
        <f>G56</f>
        <v>365.2422</v>
      </c>
      <c r="H57">
        <f>H56</f>
        <v>29.53058823529412</v>
      </c>
      <c r="I57">
        <f t="shared" si="20"/>
        <v>20088.321000000014</v>
      </c>
      <c r="J57">
        <f t="shared" si="21"/>
        <v>20080.799999999996</v>
      </c>
      <c r="K57" s="1">
        <f t="shared" si="22"/>
        <v>8.321000000014465</v>
      </c>
      <c r="L57" s="1">
        <f t="shared" si="23"/>
        <v>0.7999999999956344</v>
      </c>
    </row>
    <row r="58" spans="1:12" ht="12.75">
      <c r="A58">
        <f t="shared" si="18"/>
        <v>56</v>
      </c>
      <c r="B58" s="3">
        <v>13</v>
      </c>
      <c r="C58" s="5">
        <v>384</v>
      </c>
      <c r="E58">
        <f t="shared" si="19"/>
        <v>20464</v>
      </c>
      <c r="G58">
        <f>G57</f>
        <v>365.2422</v>
      </c>
      <c r="H58">
        <f>H57</f>
        <v>29.53058823529412</v>
      </c>
      <c r="I58">
        <f t="shared" si="20"/>
        <v>20453.563200000015</v>
      </c>
      <c r="J58">
        <f t="shared" si="21"/>
        <v>20464.69764705882</v>
      </c>
      <c r="K58" s="1">
        <f t="shared" si="22"/>
        <v>-10.436799999984942</v>
      </c>
      <c r="L58" s="1">
        <f t="shared" si="23"/>
        <v>0.6976470588197117</v>
      </c>
    </row>
    <row r="59" spans="1:12" ht="12.75">
      <c r="A59">
        <f t="shared" si="18"/>
        <v>57</v>
      </c>
      <c r="B59" s="3">
        <v>12</v>
      </c>
      <c r="C59" s="5">
        <v>355</v>
      </c>
      <c r="E59">
        <f t="shared" si="19"/>
        <v>20819</v>
      </c>
      <c r="G59">
        <f>G58</f>
        <v>365.2422</v>
      </c>
      <c r="H59">
        <f>H58</f>
        <v>29.53058823529412</v>
      </c>
      <c r="I59">
        <f t="shared" si="20"/>
        <v>20818.805400000016</v>
      </c>
      <c r="J59">
        <f t="shared" si="21"/>
        <v>20819.06470588235</v>
      </c>
      <c r="K59" s="1">
        <f t="shared" si="22"/>
        <v>-0.19459999998434796</v>
      </c>
      <c r="L59" s="1">
        <f t="shared" si="23"/>
        <v>0.0647058823487896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Palmen</dc:creator>
  <cp:keywords/>
  <dc:description/>
  <cp:lastModifiedBy>Karl Palmen</cp:lastModifiedBy>
  <dcterms:created xsi:type="dcterms:W3CDTF">2007-02-22T10:55:53Z</dcterms:created>
  <dcterms:modified xsi:type="dcterms:W3CDTF">2007-02-22T12:53:17Z</dcterms:modified>
  <cp:category/>
  <cp:version/>
  <cp:contentType/>
  <cp:contentStatus/>
</cp:coreProperties>
</file>